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27" i="1" l="1"/>
  <c r="D25" i="1"/>
  <c r="D23" i="1"/>
  <c r="D14" i="1"/>
  <c r="D15" i="1" s="1"/>
  <c r="D11" i="1"/>
  <c r="H27" i="1"/>
  <c r="H25" i="1"/>
  <c r="H17" i="1"/>
  <c r="H23" i="1" s="1"/>
  <c r="H28" i="1" s="1"/>
  <c r="H14" i="1"/>
  <c r="H11" i="1"/>
  <c r="H8" i="1"/>
  <c r="H15" i="1" s="1"/>
  <c r="B27" i="1"/>
  <c r="B25" i="1"/>
  <c r="B17" i="1"/>
  <c r="B23" i="1" s="1"/>
  <c r="B28" i="1" s="1"/>
  <c r="B14" i="1"/>
  <c r="B11" i="1"/>
  <c r="B8" i="1"/>
  <c r="D28" i="1" l="1"/>
  <c r="D30" i="1" s="1"/>
  <c r="H30" i="1"/>
  <c r="B15" i="1"/>
  <c r="B30" i="1"/>
  <c r="C27" i="1"/>
  <c r="C25" i="1"/>
  <c r="C17" i="1"/>
  <c r="C23" i="1" s="1"/>
  <c r="C14" i="1"/>
  <c r="C11" i="1"/>
  <c r="C8" i="1"/>
  <c r="C15" i="1" l="1"/>
  <c r="C28" i="1"/>
  <c r="C30" i="1"/>
  <c r="E11" i="1"/>
  <c r="F11" i="1"/>
  <c r="G11" i="1"/>
  <c r="E8" i="1"/>
  <c r="F8" i="1"/>
  <c r="G8" i="1"/>
  <c r="E17" i="1" l="1"/>
  <c r="E23" i="1" s="1"/>
  <c r="F17" i="1"/>
  <c r="F23" i="1" s="1"/>
  <c r="G17" i="1"/>
  <c r="G23" i="1" s="1"/>
  <c r="E14" i="1"/>
  <c r="E15" i="1" s="1"/>
  <c r="F14" i="1"/>
  <c r="F15" i="1" s="1"/>
  <c r="G14" i="1"/>
  <c r="G15" i="1" s="1"/>
  <c r="E25" i="1"/>
  <c r="F25" i="1"/>
  <c r="G25" i="1"/>
  <c r="E27" i="1"/>
  <c r="F27" i="1"/>
  <c r="G27" i="1"/>
  <c r="G28" i="1" l="1"/>
  <c r="G30" i="1" s="1"/>
  <c r="F28" i="1"/>
  <c r="F30" i="1" s="1"/>
  <c r="E28" i="1"/>
  <c r="E30" i="1" s="1"/>
</calcChain>
</file>

<file path=xl/sharedStrings.xml><?xml version="1.0" encoding="utf-8"?>
<sst xmlns="http://schemas.openxmlformats.org/spreadsheetml/2006/main" count="39" uniqueCount="33">
  <si>
    <t>Hlavná kategória</t>
  </si>
  <si>
    <t>Skutočnosť</t>
  </si>
  <si>
    <t>Schválený</t>
  </si>
  <si>
    <t>Očakávaný</t>
  </si>
  <si>
    <t>Návrh</t>
  </si>
  <si>
    <t>ekonom.položka</t>
  </si>
  <si>
    <t>100 - Daňové príjmy</t>
  </si>
  <si>
    <t>200 - Nedaňové príjmy</t>
  </si>
  <si>
    <t>300 - Grandy a transfery</t>
  </si>
  <si>
    <t>Bežný rozpočet</t>
  </si>
  <si>
    <t>200- Kapitálový príjem</t>
  </si>
  <si>
    <t>300- Transfery kapitálové</t>
  </si>
  <si>
    <t>Kapitálový rozpočet</t>
  </si>
  <si>
    <t>400 - peň.fondy-f.operácie</t>
  </si>
  <si>
    <t>500 - prijaté úvery,výpom.</t>
  </si>
  <si>
    <t>Finančné operácie</t>
  </si>
  <si>
    <t>Príjmy spolu</t>
  </si>
  <si>
    <t>600 - Bežné výdavky z toho:</t>
  </si>
  <si>
    <t xml:space="preserve">    -610 -mzdy</t>
  </si>
  <si>
    <t xml:space="preserve">   - 620 -odvody</t>
  </si>
  <si>
    <t xml:space="preserve">   - 630 -tovary a služby</t>
  </si>
  <si>
    <t xml:space="preserve">   -640 -transfery</t>
  </si>
  <si>
    <t xml:space="preserve">   -650- splácanie úrokov</t>
  </si>
  <si>
    <t xml:space="preserve">700 - Kapitálové výdavky </t>
  </si>
  <si>
    <t>800 - výdavk.finan.operácie</t>
  </si>
  <si>
    <t>Výdavky spolu</t>
  </si>
  <si>
    <t>Výsledok: + prebytkový</t>
  </si>
  <si>
    <t xml:space="preserve">                     - schodkový </t>
  </si>
  <si>
    <t>Predkladateľ:</t>
  </si>
  <si>
    <t>z toho pod.dane</t>
  </si>
  <si>
    <t>Vyvesené: 21.11.2016</t>
  </si>
  <si>
    <t>Schválené: 06.12.2016</t>
  </si>
  <si>
    <t xml:space="preserve">Hudecová Gabriela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</si>
</sst>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1" fillId="0" borderId="8" xfId="0" applyFont="1" applyBorder="1"/>
    <xf numFmtId="0" fontId="1" fillId="2" borderId="8" xfId="0" applyFont="1" applyFill="1" applyBorder="1"/>
    <xf numFmtId="0" fontId="0" fillId="0" borderId="4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7" xfId="0" applyNumberFormat="1" applyFill="1" applyBorder="1"/>
    <xf numFmtId="4" fontId="0" fillId="0" borderId="9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0" fillId="2" borderId="8" xfId="0" applyNumberFormat="1" applyFill="1" applyBorder="1"/>
    <xf numFmtId="4" fontId="0" fillId="2" borderId="10" xfId="0" applyNumberFormat="1" applyFill="1" applyBorder="1"/>
    <xf numFmtId="4" fontId="0" fillId="0" borderId="9" xfId="0" applyNumberFormat="1" applyFill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4" xfId="0" applyNumberFormat="1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0" workbookViewId="0">
      <selection activeCell="F38" sqref="F38"/>
    </sheetView>
  </sheetViews>
  <sheetFormatPr defaultRowHeight="14.4" x14ac:dyDescent="0.3"/>
  <cols>
    <col min="1" max="1" width="23.33203125" customWidth="1"/>
    <col min="2" max="5" width="13.6640625" customWidth="1"/>
    <col min="6" max="6" width="14" customWidth="1"/>
    <col min="7" max="8" width="13.44140625" customWidth="1"/>
  </cols>
  <sheetData>
    <row r="1" spans="1:8" x14ac:dyDescent="0.3">
      <c r="A1" s="1" t="s">
        <v>0</v>
      </c>
      <c r="B1" s="3" t="s">
        <v>1</v>
      </c>
      <c r="C1" s="3" t="s">
        <v>1</v>
      </c>
      <c r="D1" s="3" t="s">
        <v>2</v>
      </c>
      <c r="E1" s="2" t="s">
        <v>3</v>
      </c>
      <c r="F1" s="3" t="s">
        <v>4</v>
      </c>
      <c r="G1" s="4" t="s">
        <v>4</v>
      </c>
      <c r="H1" s="4" t="s">
        <v>4</v>
      </c>
    </row>
    <row r="2" spans="1:8" ht="15" thickBot="1" x14ac:dyDescent="0.35">
      <c r="A2" s="5" t="s">
        <v>5</v>
      </c>
      <c r="B2" s="7">
        <v>2014</v>
      </c>
      <c r="C2" s="7">
        <v>2015</v>
      </c>
      <c r="D2" s="7">
        <v>2016</v>
      </c>
      <c r="E2" s="6">
        <v>2016</v>
      </c>
      <c r="F2" s="7">
        <v>2017</v>
      </c>
      <c r="G2" s="8">
        <v>2018</v>
      </c>
      <c r="H2" s="8">
        <v>2019</v>
      </c>
    </row>
    <row r="3" spans="1:8" ht="15" thickBot="1" x14ac:dyDescent="0.35">
      <c r="A3" s="9"/>
      <c r="B3" s="15"/>
      <c r="C3" s="9"/>
      <c r="D3" s="9"/>
      <c r="E3" s="10"/>
      <c r="F3" s="9"/>
      <c r="G3" s="11"/>
      <c r="H3" s="11"/>
    </row>
    <row r="4" spans="1:8" x14ac:dyDescent="0.3">
      <c r="A4" s="12" t="s">
        <v>6</v>
      </c>
      <c r="B4" s="17">
        <v>43451.65</v>
      </c>
      <c r="C4" s="16">
        <v>48492.97</v>
      </c>
      <c r="D4" s="16">
        <v>49865.82</v>
      </c>
      <c r="E4" s="16">
        <v>50058.96</v>
      </c>
      <c r="F4" s="16">
        <v>53225.82</v>
      </c>
      <c r="G4" s="19">
        <v>55225.82</v>
      </c>
      <c r="H4" s="19">
        <v>57225.82</v>
      </c>
    </row>
    <row r="5" spans="1:8" x14ac:dyDescent="0.3">
      <c r="A5" s="9" t="s">
        <v>29</v>
      </c>
      <c r="B5" s="17">
        <v>24984.21</v>
      </c>
      <c r="C5" s="17">
        <v>30205.61</v>
      </c>
      <c r="D5" s="17">
        <v>31800</v>
      </c>
      <c r="E5" s="17">
        <v>31800</v>
      </c>
      <c r="F5" s="17">
        <v>34000</v>
      </c>
      <c r="G5" s="21">
        <v>36000</v>
      </c>
      <c r="H5" s="21">
        <v>38000</v>
      </c>
    </row>
    <row r="6" spans="1:8" x14ac:dyDescent="0.3">
      <c r="A6" s="9" t="s">
        <v>7</v>
      </c>
      <c r="B6" s="17">
        <v>4779.41</v>
      </c>
      <c r="C6" s="17">
        <v>2567.89</v>
      </c>
      <c r="D6" s="17">
        <v>1385</v>
      </c>
      <c r="E6" s="17">
        <v>4700.78</v>
      </c>
      <c r="F6" s="17">
        <v>1678</v>
      </c>
      <c r="G6" s="21">
        <v>1678</v>
      </c>
      <c r="H6" s="21">
        <v>1678</v>
      </c>
    </row>
    <row r="7" spans="1:8" ht="15" thickBot="1" x14ac:dyDescent="0.35">
      <c r="A7" s="9" t="s">
        <v>8</v>
      </c>
      <c r="B7" s="17">
        <v>7051.13</v>
      </c>
      <c r="C7" s="20">
        <v>2955.12</v>
      </c>
      <c r="D7" s="33">
        <v>8605</v>
      </c>
      <c r="E7" s="33">
        <v>8529.3799999999992</v>
      </c>
      <c r="F7" s="17">
        <v>3105</v>
      </c>
      <c r="G7" s="21">
        <v>2315</v>
      </c>
      <c r="H7" s="21">
        <v>2005</v>
      </c>
    </row>
    <row r="8" spans="1:8" ht="15" thickBot="1" x14ac:dyDescent="0.35">
      <c r="A8" s="13" t="s">
        <v>9</v>
      </c>
      <c r="B8" s="22">
        <f t="shared" ref="B8" si="0">B4+B6+B7</f>
        <v>55282.189999999995</v>
      </c>
      <c r="C8" s="22">
        <f t="shared" ref="C8" si="1">C4+C6+C7</f>
        <v>54015.98</v>
      </c>
      <c r="D8" s="22">
        <v>59855.82</v>
      </c>
      <c r="E8" s="23">
        <f t="shared" ref="E8:G8" si="2">E4+E6+E7</f>
        <v>63289.119999999995</v>
      </c>
      <c r="F8" s="22">
        <f t="shared" si="2"/>
        <v>58008.82</v>
      </c>
      <c r="G8" s="22">
        <f t="shared" si="2"/>
        <v>59218.82</v>
      </c>
      <c r="H8" s="22">
        <f t="shared" ref="H8" si="3">H4+H6+H7</f>
        <v>60908.82</v>
      </c>
    </row>
    <row r="9" spans="1:8" x14ac:dyDescent="0.3">
      <c r="A9" s="9" t="s">
        <v>10</v>
      </c>
      <c r="B9" s="17"/>
      <c r="C9" s="20">
        <v>4260.74</v>
      </c>
      <c r="D9" s="20"/>
      <c r="E9" s="24"/>
      <c r="F9" s="17"/>
      <c r="G9" s="21"/>
      <c r="H9" s="21"/>
    </row>
    <row r="10" spans="1:8" ht="15" thickBot="1" x14ac:dyDescent="0.35">
      <c r="A10" s="9" t="s">
        <v>11</v>
      </c>
      <c r="B10" s="17"/>
      <c r="C10" s="20">
        <v>0</v>
      </c>
      <c r="D10" s="20"/>
      <c r="E10" s="24"/>
      <c r="F10" s="17"/>
      <c r="G10" s="21"/>
      <c r="H10" s="21"/>
    </row>
    <row r="11" spans="1:8" ht="15" thickBot="1" x14ac:dyDescent="0.35">
      <c r="A11" s="13" t="s">
        <v>12</v>
      </c>
      <c r="B11" s="25">
        <f t="shared" ref="B11" si="4">B9+B10</f>
        <v>0</v>
      </c>
      <c r="C11" s="25">
        <f t="shared" ref="C11:D11" si="5">C9+C10</f>
        <v>4260.74</v>
      </c>
      <c r="D11" s="25">
        <f t="shared" si="5"/>
        <v>0</v>
      </c>
      <c r="E11" s="26">
        <f t="shared" ref="E11:G11" si="6">E9+E10</f>
        <v>0</v>
      </c>
      <c r="F11" s="25">
        <f t="shared" si="6"/>
        <v>0</v>
      </c>
      <c r="G11" s="25">
        <f t="shared" si="6"/>
        <v>0</v>
      </c>
      <c r="H11" s="25">
        <f t="shared" ref="H11" si="7">H9+H10</f>
        <v>0</v>
      </c>
    </row>
    <row r="12" spans="1:8" x14ac:dyDescent="0.3">
      <c r="A12" s="9" t="s">
        <v>13</v>
      </c>
      <c r="B12" s="17"/>
      <c r="C12" s="20">
        <v>2488.1</v>
      </c>
      <c r="D12" s="20">
        <v>6000</v>
      </c>
      <c r="E12" s="24">
        <v>12900</v>
      </c>
      <c r="F12" s="17">
        <v>3000</v>
      </c>
      <c r="G12" s="21"/>
      <c r="H12" s="21"/>
    </row>
    <row r="13" spans="1:8" ht="15" thickBot="1" x14ac:dyDescent="0.35">
      <c r="A13" s="9" t="s">
        <v>14</v>
      </c>
      <c r="B13" s="17"/>
      <c r="C13" s="20"/>
      <c r="D13" s="20">
        <v>0</v>
      </c>
      <c r="E13" s="24">
        <v>0</v>
      </c>
      <c r="F13" s="17"/>
      <c r="G13" s="21"/>
      <c r="H13" s="21"/>
    </row>
    <row r="14" spans="1:8" ht="15" thickBot="1" x14ac:dyDescent="0.35">
      <c r="A14" s="13" t="s">
        <v>15</v>
      </c>
      <c r="B14" s="25">
        <f t="shared" ref="B14" si="8">B12+B13</f>
        <v>0</v>
      </c>
      <c r="C14" s="25">
        <f t="shared" ref="C14:D14" si="9">C12+C13</f>
        <v>2488.1</v>
      </c>
      <c r="D14" s="25">
        <f t="shared" si="9"/>
        <v>6000</v>
      </c>
      <c r="E14" s="26">
        <f t="shared" ref="E14:G14" si="10">E12+E13</f>
        <v>12900</v>
      </c>
      <c r="F14" s="25">
        <f t="shared" si="10"/>
        <v>3000</v>
      </c>
      <c r="G14" s="25">
        <f t="shared" si="10"/>
        <v>0</v>
      </c>
      <c r="H14" s="25">
        <f t="shared" ref="H14" si="11">H12+H13</f>
        <v>0</v>
      </c>
    </row>
    <row r="15" spans="1:8" ht="15" thickBot="1" x14ac:dyDescent="0.35">
      <c r="A15" s="14" t="s">
        <v>16</v>
      </c>
      <c r="B15" s="27">
        <f t="shared" ref="B15" si="12">B8+B11+B14</f>
        <v>55282.189999999995</v>
      </c>
      <c r="C15" s="27">
        <f t="shared" ref="C15:D15" si="13">C8+C11+C14</f>
        <v>60764.82</v>
      </c>
      <c r="D15" s="27">
        <f t="shared" si="13"/>
        <v>65855.820000000007</v>
      </c>
      <c r="E15" s="28">
        <f t="shared" ref="E15:G15" si="14">E8+E11+E14</f>
        <v>76189.119999999995</v>
      </c>
      <c r="F15" s="27">
        <f t="shared" si="14"/>
        <v>61008.82</v>
      </c>
      <c r="G15" s="27">
        <f t="shared" si="14"/>
        <v>59218.82</v>
      </c>
      <c r="H15" s="27">
        <f t="shared" ref="H15" si="15">H8+H11+H14</f>
        <v>60908.82</v>
      </c>
    </row>
    <row r="16" spans="1:8" ht="15" thickBot="1" x14ac:dyDescent="0.35">
      <c r="A16" s="12"/>
      <c r="B16" s="22"/>
      <c r="C16" s="16"/>
      <c r="D16" s="16"/>
      <c r="E16" s="18"/>
      <c r="F16" s="16"/>
      <c r="G16" s="19"/>
      <c r="H16" s="19"/>
    </row>
    <row r="17" spans="1:8" x14ac:dyDescent="0.3">
      <c r="A17" s="12" t="s">
        <v>17</v>
      </c>
      <c r="B17" s="16">
        <f t="shared" ref="B17" si="16">B18+B19+B20+B21+B22</f>
        <v>55227.06</v>
      </c>
      <c r="C17" s="16">
        <f t="shared" ref="C17" si="17">C18+C19+C20+C21+C22</f>
        <v>53843.28</v>
      </c>
      <c r="D17" s="16">
        <v>59855.82</v>
      </c>
      <c r="E17" s="19">
        <f t="shared" ref="E17:G17" si="18">E18+E19+E20+E21+E22</f>
        <v>63289.120000000003</v>
      </c>
      <c r="F17" s="16">
        <f t="shared" si="18"/>
        <v>58008.82</v>
      </c>
      <c r="G17" s="16">
        <f t="shared" si="18"/>
        <v>59218.82</v>
      </c>
      <c r="H17" s="16">
        <f t="shared" ref="H17" si="19">H18+H19+H20+H21+H22</f>
        <v>60908.82</v>
      </c>
    </row>
    <row r="18" spans="1:8" x14ac:dyDescent="0.3">
      <c r="A18" s="9" t="s">
        <v>18</v>
      </c>
      <c r="B18" s="17">
        <v>17907.57</v>
      </c>
      <c r="C18" s="17">
        <v>15962.17</v>
      </c>
      <c r="D18" s="17">
        <v>17980</v>
      </c>
      <c r="E18" s="29">
        <v>18022.41</v>
      </c>
      <c r="F18" s="17">
        <v>17980</v>
      </c>
      <c r="G18" s="21">
        <v>17980</v>
      </c>
      <c r="H18" s="21">
        <v>17980</v>
      </c>
    </row>
    <row r="19" spans="1:8" x14ac:dyDescent="0.3">
      <c r="A19" s="9" t="s">
        <v>19</v>
      </c>
      <c r="B19" s="17">
        <v>7428.27</v>
      </c>
      <c r="C19" s="17">
        <v>5993.77</v>
      </c>
      <c r="D19" s="17">
        <v>7716.45</v>
      </c>
      <c r="E19" s="29">
        <v>7716.45</v>
      </c>
      <c r="F19" s="17">
        <v>6336.18</v>
      </c>
      <c r="G19" s="21">
        <v>6439.46</v>
      </c>
      <c r="H19" s="21">
        <v>6558.46</v>
      </c>
    </row>
    <row r="20" spans="1:8" x14ac:dyDescent="0.3">
      <c r="A20" s="9" t="s">
        <v>20</v>
      </c>
      <c r="B20" s="17">
        <v>26939.22</v>
      </c>
      <c r="C20" s="17">
        <v>27321.75</v>
      </c>
      <c r="D20" s="17">
        <v>33859.370000000003</v>
      </c>
      <c r="E20" s="29">
        <v>37350.26</v>
      </c>
      <c r="F20" s="17">
        <v>33392.639999999999</v>
      </c>
      <c r="G20" s="21">
        <v>34499.360000000001</v>
      </c>
      <c r="H20" s="21">
        <v>36070.36</v>
      </c>
    </row>
    <row r="21" spans="1:8" x14ac:dyDescent="0.3">
      <c r="A21" s="9" t="s">
        <v>21</v>
      </c>
      <c r="B21" s="17">
        <v>2952</v>
      </c>
      <c r="C21" s="20">
        <v>4565.59</v>
      </c>
      <c r="D21" s="20">
        <v>300</v>
      </c>
      <c r="E21" s="29">
        <v>200</v>
      </c>
      <c r="F21" s="17">
        <v>300</v>
      </c>
      <c r="G21" s="21">
        <v>300</v>
      </c>
      <c r="H21" s="21">
        <v>300</v>
      </c>
    </row>
    <row r="22" spans="1:8" ht="15" thickBot="1" x14ac:dyDescent="0.35">
      <c r="A22" s="9" t="s">
        <v>22</v>
      </c>
      <c r="B22" s="17">
        <v>0</v>
      </c>
      <c r="C22" s="20">
        <v>0</v>
      </c>
      <c r="D22" s="20"/>
      <c r="E22" s="24"/>
      <c r="F22" s="17"/>
      <c r="G22" s="21"/>
      <c r="H22" s="21"/>
    </row>
    <row r="23" spans="1:8" ht="15" thickBot="1" x14ac:dyDescent="0.35">
      <c r="A23" s="13" t="s">
        <v>9</v>
      </c>
      <c r="B23" s="25">
        <f t="shared" ref="B23" si="20">B17</f>
        <v>55227.06</v>
      </c>
      <c r="C23" s="25">
        <f t="shared" ref="C23:D23" si="21">C17</f>
        <v>53843.28</v>
      </c>
      <c r="D23" s="25">
        <f t="shared" si="21"/>
        <v>59855.82</v>
      </c>
      <c r="E23" s="26">
        <f t="shared" ref="E23:G23" si="22">E17</f>
        <v>63289.120000000003</v>
      </c>
      <c r="F23" s="25">
        <f t="shared" si="22"/>
        <v>58008.82</v>
      </c>
      <c r="G23" s="25">
        <f t="shared" si="22"/>
        <v>59218.82</v>
      </c>
      <c r="H23" s="25">
        <f t="shared" ref="H23" si="23">H17</f>
        <v>60908.82</v>
      </c>
    </row>
    <row r="24" spans="1:8" ht="15" thickBot="1" x14ac:dyDescent="0.35">
      <c r="A24" s="9" t="s">
        <v>23</v>
      </c>
      <c r="B24" s="17">
        <v>0</v>
      </c>
      <c r="C24" s="20">
        <v>2488.1</v>
      </c>
      <c r="D24" s="20">
        <v>6000</v>
      </c>
      <c r="E24" s="24">
        <v>12900</v>
      </c>
      <c r="F24" s="17">
        <v>3000</v>
      </c>
      <c r="G24" s="21"/>
      <c r="H24" s="21"/>
    </row>
    <row r="25" spans="1:8" ht="15" thickBot="1" x14ac:dyDescent="0.35">
      <c r="A25" s="13" t="s">
        <v>12</v>
      </c>
      <c r="B25" s="25">
        <f t="shared" ref="B25" si="24">B24</f>
        <v>0</v>
      </c>
      <c r="C25" s="25">
        <f t="shared" ref="C25:D25" si="25">C24</f>
        <v>2488.1</v>
      </c>
      <c r="D25" s="25">
        <f t="shared" si="25"/>
        <v>6000</v>
      </c>
      <c r="E25" s="26">
        <f t="shared" ref="E25:G25" si="26">E24</f>
        <v>12900</v>
      </c>
      <c r="F25" s="25">
        <f t="shared" si="26"/>
        <v>3000</v>
      </c>
      <c r="G25" s="25">
        <f t="shared" si="26"/>
        <v>0</v>
      </c>
      <c r="H25" s="25">
        <f t="shared" ref="H25" si="27">H24</f>
        <v>0</v>
      </c>
    </row>
    <row r="26" spans="1:8" ht="15" thickBot="1" x14ac:dyDescent="0.35">
      <c r="A26" s="9" t="s">
        <v>24</v>
      </c>
      <c r="B26" s="17">
        <v>0</v>
      </c>
      <c r="C26" s="17">
        <v>0</v>
      </c>
      <c r="D26" s="17"/>
      <c r="E26" s="24"/>
      <c r="F26" s="17"/>
      <c r="G26" s="21"/>
      <c r="H26" s="21"/>
    </row>
    <row r="27" spans="1:8" ht="15" thickBot="1" x14ac:dyDescent="0.35">
      <c r="A27" s="13" t="s">
        <v>15</v>
      </c>
      <c r="B27" s="25">
        <f t="shared" ref="B27" si="28">B26</f>
        <v>0</v>
      </c>
      <c r="C27" s="25">
        <f t="shared" ref="C27:D27" si="29">C26</f>
        <v>0</v>
      </c>
      <c r="D27" s="25">
        <f t="shared" si="29"/>
        <v>0</v>
      </c>
      <c r="E27" s="26">
        <f t="shared" ref="E27:G27" si="30">E26</f>
        <v>0</v>
      </c>
      <c r="F27" s="25">
        <f t="shared" si="30"/>
        <v>0</v>
      </c>
      <c r="G27" s="25">
        <f t="shared" si="30"/>
        <v>0</v>
      </c>
      <c r="H27" s="25">
        <f t="shared" ref="H27" si="31">H26</f>
        <v>0</v>
      </c>
    </row>
    <row r="28" spans="1:8" ht="15" thickBot="1" x14ac:dyDescent="0.35">
      <c r="A28" s="14" t="s">
        <v>25</v>
      </c>
      <c r="B28" s="27">
        <f t="shared" ref="B28" si="32">B23+B25+B27</f>
        <v>55227.06</v>
      </c>
      <c r="C28" s="27">
        <f t="shared" ref="C28:D28" si="33">C23+C25+C27</f>
        <v>56331.38</v>
      </c>
      <c r="D28" s="27">
        <f t="shared" si="33"/>
        <v>65855.820000000007</v>
      </c>
      <c r="E28" s="28">
        <f t="shared" ref="E28:G28" si="34">E23+E25+E27</f>
        <v>76189.119999999995</v>
      </c>
      <c r="F28" s="27">
        <f t="shared" si="34"/>
        <v>61008.82</v>
      </c>
      <c r="G28" s="27">
        <f t="shared" si="34"/>
        <v>59218.82</v>
      </c>
      <c r="H28" s="27">
        <f t="shared" ref="H28" si="35">H23+H25+H27</f>
        <v>60908.82</v>
      </c>
    </row>
    <row r="29" spans="1:8" ht="15" thickBot="1" x14ac:dyDescent="0.35">
      <c r="A29" s="9"/>
      <c r="B29" s="25"/>
      <c r="C29" s="17"/>
      <c r="D29" s="17"/>
      <c r="E29" s="24"/>
      <c r="F29" s="17"/>
      <c r="G29" s="21"/>
      <c r="H29" s="21"/>
    </row>
    <row r="30" spans="1:8" x14ac:dyDescent="0.3">
      <c r="A30" s="12" t="s">
        <v>26</v>
      </c>
      <c r="B30" s="16">
        <f t="shared" ref="B30" si="36">B15-B28</f>
        <v>55.129999999997381</v>
      </c>
      <c r="C30" s="16">
        <f t="shared" ref="C30:D30" si="37">C15-C28</f>
        <v>4433.4400000000023</v>
      </c>
      <c r="D30" s="16">
        <f t="shared" si="37"/>
        <v>0</v>
      </c>
      <c r="E30" s="19">
        <f t="shared" ref="E30:G30" si="38">E15-E28</f>
        <v>0</v>
      </c>
      <c r="F30" s="16">
        <f t="shared" si="38"/>
        <v>0</v>
      </c>
      <c r="G30" s="16">
        <f t="shared" si="38"/>
        <v>0</v>
      </c>
      <c r="H30" s="16">
        <f t="shared" ref="H30" si="39">H15-H28</f>
        <v>0</v>
      </c>
    </row>
    <row r="31" spans="1:8" ht="15" thickBot="1" x14ac:dyDescent="0.35">
      <c r="A31" s="15" t="s">
        <v>27</v>
      </c>
      <c r="B31" s="30"/>
      <c r="C31" s="30"/>
      <c r="D31" s="30"/>
      <c r="E31" s="31"/>
      <c r="F31" s="30"/>
      <c r="G31" s="32"/>
      <c r="H31" s="32"/>
    </row>
    <row r="33" spans="1:6" x14ac:dyDescent="0.3">
      <c r="A33" t="s">
        <v>30</v>
      </c>
    </row>
    <row r="36" spans="1:6" x14ac:dyDescent="0.3">
      <c r="A36" t="s">
        <v>31</v>
      </c>
    </row>
    <row r="38" spans="1:6" x14ac:dyDescent="0.3">
      <c r="E38" t="s">
        <v>28</v>
      </c>
      <c r="F38" t="s">
        <v>32</v>
      </c>
    </row>
  </sheetData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2016-12-07T10:28:48Z</dcterms:modified>
</cp:coreProperties>
</file>